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24240" windowHeight="12240" activeTab="3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44315"/>
</workbook>
</file>

<file path=xl/calcChain.xml><?xml version="1.0" encoding="utf-8"?>
<calcChain xmlns="http://schemas.openxmlformats.org/spreadsheetml/2006/main">
  <c r="N14" i="2" l="1"/>
  <c r="N15" i="2"/>
  <c r="N16" i="2"/>
  <c r="N13" i="2"/>
  <c r="N6" i="2"/>
  <c r="N7" i="2"/>
  <c r="N8" i="2"/>
  <c r="N5" i="2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6" i="2"/>
  <c r="O15" i="2"/>
  <c r="O14" i="2"/>
  <c r="O13" i="2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O8" i="2"/>
  <c r="O7" i="2"/>
  <c r="O6" i="2"/>
  <c r="O5" i="2"/>
  <c r="E23" i="1"/>
  <c r="D19" i="1"/>
  <c r="C19" i="1"/>
  <c r="B19" i="1"/>
  <c r="E19" i="1" s="1"/>
  <c r="E17" i="1"/>
  <c r="E16" i="1"/>
  <c r="E15" i="1"/>
  <c r="E14" i="1"/>
  <c r="D11" i="1"/>
  <c r="C11" i="1"/>
  <c r="C21" i="1" s="1"/>
  <c r="C25" i="1" s="1"/>
  <c r="B11" i="1"/>
  <c r="E9" i="1"/>
  <c r="E8" i="1"/>
  <c r="E7" i="1"/>
  <c r="E6" i="1"/>
  <c r="B21" i="1" l="1"/>
  <c r="B25" i="1" s="1"/>
  <c r="D21" i="1"/>
  <c r="D25" i="1" s="1"/>
  <c r="O18" i="2"/>
  <c r="N20" i="2"/>
  <c r="N10" i="2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E11" i="1"/>
  <c r="E21" i="1" s="1"/>
  <c r="E25" i="1" s="1"/>
  <c r="N22" i="2" l="1"/>
  <c r="O22" i="2" s="1"/>
  <c r="O10" i="2"/>
  <c r="L24" i="2"/>
  <c r="K24" i="2"/>
  <c r="J24" i="2"/>
  <c r="I24" i="2"/>
  <c r="H24" i="2"/>
  <c r="G24" i="2"/>
  <c r="F24" i="2"/>
  <c r="E24" i="2"/>
  <c r="D24" i="2"/>
  <c r="N24" i="2" l="1"/>
  <c r="O24" i="2" s="1"/>
  <c r="O20" i="2"/>
</calcChain>
</file>

<file path=xl/sharedStrings.xml><?xml version="1.0" encoding="utf-8"?>
<sst xmlns="http://schemas.openxmlformats.org/spreadsheetml/2006/main" count="72" uniqueCount="29">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</sst>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"$"#,##0.00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ln>
              <a:solidFill>
                <a:schemeClr val="accent6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"$"#,##0.00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"$"#,##0.00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"$"#,##0.00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84416"/>
        <c:axId val="44686336"/>
      </c:lineChart>
      <c:catAx>
        <c:axId val="44684416"/>
        <c:scaling>
          <c:orientation val="minMax"/>
        </c:scaling>
        <c:delete val="0"/>
        <c:axPos val="b"/>
        <c:majorTickMark val="out"/>
        <c:minorTickMark val="none"/>
        <c:tickLblPos val="nextTo"/>
        <c:crossAx val="44686336"/>
        <c:crosses val="autoZero"/>
        <c:auto val="1"/>
        <c:lblAlgn val="ctr"/>
        <c:lblOffset val="100"/>
        <c:noMultiLvlLbl val="0"/>
      </c:catAx>
      <c:valAx>
        <c:axId val="44686336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44684416"/>
        <c:crosses val="autoZero"/>
        <c:crossBetween val="between"/>
      </c:valAx>
      <c:spPr>
        <a:solidFill>
          <a:schemeClr val="bg2"/>
        </a:solidFill>
      </c:spPr>
    </c:plotArea>
    <c:legend>
      <c:legendPos val="r"/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effectLst>
              <a:outerShdw blurRad="76200" dist="12700" dir="2700000" sy="-23000" kx="-800400" algn="bl" rotWithShape="0">
                <a:prstClr val="black">
                  <a:alpha val="20000"/>
                </a:prstClr>
              </a:outerShdw>
            </a:effectLst>
          </c:spPr>
          <c:explosion val="12"/>
          <c:dPt>
            <c:idx val="0"/>
            <c:bubble3D val="0"/>
            <c:spPr>
              <a:solidFill>
                <a:schemeClr val="accent5"/>
              </a:solidFill>
              <a:effectLst>
                <a:outerShdw blurRad="76200" dist="12700" dir="2700000" sy="-23000" kx="-800400" algn="bl" rotWithShape="0">
                  <a:prstClr val="black">
                    <a:alpha val="20000"/>
                  </a:prstClr>
                </a:outerShdw>
              </a:effectLst>
            </c:spPr>
          </c:dPt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"$"#,##0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"$"#,##0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xmlns:mc="http://schemas.openxmlformats.org/markup-compatibility/2006" xmlns:a14="http://schemas.microsoft.com/office/drawing/2010/main" val="33CC33" mc:Ignorable=""/>
            </a:soli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"$"#,##0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029632"/>
        <c:axId val="87031168"/>
      </c:barChart>
      <c:catAx>
        <c:axId val="87029632"/>
        <c:scaling>
          <c:orientation val="minMax"/>
        </c:scaling>
        <c:delete val="0"/>
        <c:axPos val="b"/>
        <c:majorTickMark val="out"/>
        <c:minorTickMark val="none"/>
        <c:tickLblPos val="nextTo"/>
        <c:crossAx val="87031168"/>
        <c:crosses val="autoZero"/>
        <c:auto val="1"/>
        <c:lblAlgn val="ctr"/>
        <c:lblOffset val="100"/>
        <c:noMultiLvlLbl val="0"/>
      </c:catAx>
      <c:valAx>
        <c:axId val="8703116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87029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chemeClr val="accent6"/>
              </a:solidFill>
            </c:spPr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"$"#,##0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012480"/>
        <c:axId val="89018752"/>
      </c:barChart>
      <c:catAx>
        <c:axId val="89012480"/>
        <c:scaling>
          <c:orientation val="minMax"/>
        </c:scaling>
        <c:delete val="0"/>
        <c:axPos val="l"/>
        <c:majorTickMark val="out"/>
        <c:minorTickMark val="none"/>
        <c:tickLblPos val="nextTo"/>
        <c:crossAx val="89018752"/>
        <c:crosses val="autoZero"/>
        <c:auto val="1"/>
        <c:lblAlgn val="ctr"/>
        <c:lblOffset val="100"/>
        <c:noMultiLvlLbl val="0"/>
      </c:catAx>
      <c:valAx>
        <c:axId val="89018752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89012480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90" workbookViewId="0" zoomToFit="1"/>
  </sheetViews>
  <pageMargins left="0.7" right="0.7" top="0.75" bottom="0.75" header="0.3" footer="0.3"/>
  <drawing r:id="rId1"/>
  <picture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428750" y="1143000"/>
    <xdr:ext cx="6529917" cy="3968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"/>
    </sheetView>
  </sheetViews>
  <sheetFormatPr defaultRowHeight="15" x14ac:dyDescent="0.25"/>
  <cols>
    <col min="1" max="1" width="16" customWidth="1"/>
    <col min="2" max="4" width="12.7109375" bestFit="1" customWidth="1"/>
    <col min="5" max="5" width="13.85546875" bestFit="1" customWidth="1"/>
  </cols>
  <sheetData>
    <row r="1" spans="1:5" ht="20.25" x14ac:dyDescent="0.3">
      <c r="A1" s="3" t="s">
        <v>0</v>
      </c>
    </row>
    <row r="2" spans="1:5" ht="18" x14ac:dyDescent="0.25">
      <c r="A2" s="4" t="s">
        <v>1</v>
      </c>
    </row>
    <row r="5" spans="1:5" x14ac:dyDescent="0.25">
      <c r="A5" s="2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t="s">
        <v>8</v>
      </c>
      <c r="B7" s="7">
        <v>1524294</v>
      </c>
      <c r="C7" s="7">
        <v>100600</v>
      </c>
      <c r="D7" s="7">
        <v>1599854</v>
      </c>
      <c r="E7" s="7">
        <f>SUM(B7:D7)</f>
        <v>3224748</v>
      </c>
    </row>
    <row r="8" spans="1:5" x14ac:dyDescent="0.25">
      <c r="A8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B10" s="7"/>
      <c r="C10" s="7"/>
      <c r="D10" s="7"/>
      <c r="E10" s="7"/>
    </row>
    <row r="11" spans="1:5" x14ac:dyDescent="0.25">
      <c r="A11" s="2" t="s">
        <v>11</v>
      </c>
      <c r="B11" s="7">
        <f>SUM(B6:B10)</f>
        <v>8627260</v>
      </c>
      <c r="C11" s="7">
        <f>SUM(C6:C10)</f>
        <v>7254937</v>
      </c>
      <c r="D11" s="7">
        <f>SUM(D6:D10)</f>
        <v>8283443</v>
      </c>
      <c r="E11" s="7">
        <f>SUM(B11:D11)</f>
        <v>24165640</v>
      </c>
    </row>
    <row r="13" spans="1:5" x14ac:dyDescent="0.25">
      <c r="A13" s="2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B18" s="7"/>
      <c r="C18" s="7"/>
      <c r="D18" s="7"/>
      <c r="E18" s="7"/>
    </row>
    <row r="19" spans="1:5" x14ac:dyDescent="0.25">
      <c r="A19" s="2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B20" s="7"/>
      <c r="C20" s="7"/>
      <c r="D20" s="7"/>
      <c r="E20" s="7"/>
    </row>
    <row r="21" spans="1:5" x14ac:dyDescent="0.25">
      <c r="A21" s="2" t="s">
        <v>14</v>
      </c>
      <c r="B21" s="7">
        <f>B11-B19</f>
        <v>3908491</v>
      </c>
      <c r="C21" s="7">
        <f>C11-C19</f>
        <v>2394604</v>
      </c>
      <c r="D21" s="7">
        <f>D11-D19</f>
        <v>3728129</v>
      </c>
      <c r="E21" s="7">
        <f>E11-E19</f>
        <v>10031224</v>
      </c>
    </row>
    <row r="22" spans="1:5" x14ac:dyDescent="0.25">
      <c r="B22" s="7"/>
      <c r="C22" s="7"/>
      <c r="D22" s="7"/>
      <c r="E22" s="7"/>
    </row>
    <row r="23" spans="1:5" x14ac:dyDescent="0.25">
      <c r="A23" s="2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B24" s="7"/>
      <c r="C24" s="7"/>
      <c r="D24" s="7"/>
      <c r="E24" s="7"/>
    </row>
    <row r="25" spans="1:5" x14ac:dyDescent="0.25">
      <c r="A25" s="2" t="s">
        <v>16</v>
      </c>
      <c r="B25" s="7">
        <f>B21-B23</f>
        <v>1763047</v>
      </c>
      <c r="C25" s="7">
        <f>C21-C23</f>
        <v>-192618</v>
      </c>
      <c r="D25" s="7">
        <f>D21-D23</f>
        <v>1206796</v>
      </c>
      <c r="E25" s="7">
        <f>E21-E23</f>
        <v>2777225</v>
      </c>
    </row>
    <row r="29" spans="1:5" x14ac:dyDescent="0.25">
      <c r="A29" s="2" t="s">
        <v>17</v>
      </c>
      <c r="B29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3" sqref="A3"/>
    </sheetView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x14ac:dyDescent="0.3">
      <c r="A1" s="3" t="s">
        <v>0</v>
      </c>
    </row>
    <row r="2" spans="1:15" ht="18" x14ac:dyDescent="0.25">
      <c r="A2" s="4" t="s">
        <v>1</v>
      </c>
    </row>
    <row r="4" spans="1:15" x14ac:dyDescent="0.25">
      <c r="A4" s="2" t="s">
        <v>2</v>
      </c>
      <c r="B4" s="5" t="s">
        <v>3</v>
      </c>
      <c r="C4" s="5" t="s">
        <v>4</v>
      </c>
      <c r="D4" s="5" t="s">
        <v>5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</row>
    <row r="5" spans="1:15" x14ac:dyDescent="0.25">
      <c r="A5" t="s">
        <v>7</v>
      </c>
      <c r="B5" s="8">
        <v>105025.4</v>
      </c>
      <c r="C5" s="8">
        <v>154700</v>
      </c>
      <c r="D5" s="8">
        <v>148836.9</v>
      </c>
      <c r="E5" s="8">
        <v>163720.59</v>
      </c>
      <c r="F5" s="8">
        <v>180092.649</v>
      </c>
      <c r="G5" s="8">
        <v>198101.91390000001</v>
      </c>
      <c r="H5" s="8">
        <v>217912.10529000004</v>
      </c>
      <c r="I5" s="8">
        <v>214703.31581900001</v>
      </c>
      <c r="J5" s="8">
        <v>228673.64740090002</v>
      </c>
      <c r="K5" s="8">
        <v>278041.01214099</v>
      </c>
      <c r="L5" s="8">
        <v>319045.11335508915</v>
      </c>
      <c r="M5" s="8">
        <v>350949.62469059811</v>
      </c>
      <c r="N5" s="8">
        <f>SUM(B5:M5)</f>
        <v>2559802.271596577</v>
      </c>
      <c r="O5" s="8">
        <f>N5*$B$28</f>
        <v>2047841.8172772618</v>
      </c>
    </row>
    <row r="6" spans="1:15" x14ac:dyDescent="0.25">
      <c r="A6" t="s">
        <v>8</v>
      </c>
      <c r="B6" s="8">
        <v>152429.4</v>
      </c>
      <c r="C6" s="8">
        <v>168554.8</v>
      </c>
      <c r="D6" s="8">
        <v>159985.4</v>
      </c>
      <c r="E6" s="8">
        <v>175983.94</v>
      </c>
      <c r="F6" s="8">
        <v>193582.33400000006</v>
      </c>
      <c r="G6" s="8">
        <v>212940.56740000009</v>
      </c>
      <c r="H6" s="8">
        <v>234234.62414000012</v>
      </c>
      <c r="I6" s="8">
        <v>257658.08655400015</v>
      </c>
      <c r="J6" s="8">
        <v>283423.89520940022</v>
      </c>
      <c r="K6" s="8">
        <v>311766.28473034024</v>
      </c>
      <c r="L6" s="8">
        <v>342942.91320337431</v>
      </c>
      <c r="M6" s="8">
        <v>377237.20452371176</v>
      </c>
      <c r="N6" s="8">
        <f t="shared" ref="N6:N8" si="0">SUM(B6:M6)</f>
        <v>2870739.4497608272</v>
      </c>
      <c r="O6" s="8">
        <f t="shared" ref="O6:O20" si="1">N6*$B$28</f>
        <v>2296591.5598086617</v>
      </c>
    </row>
    <row r="7" spans="1:15" x14ac:dyDescent="0.25">
      <c r="A7" t="s">
        <v>9</v>
      </c>
      <c r="B7" s="8">
        <v>352148.7</v>
      </c>
      <c r="C7" s="8">
        <v>298544.8</v>
      </c>
      <c r="D7" s="8">
        <v>274122.09999999998</v>
      </c>
      <c r="E7" s="8">
        <v>301534.31</v>
      </c>
      <c r="F7" s="8">
        <v>331687.7410000001</v>
      </c>
      <c r="G7" s="8">
        <v>364856.51510000014</v>
      </c>
      <c r="H7" s="8">
        <v>401342.16661000019</v>
      </c>
      <c r="I7" s="8">
        <v>441476.38327100023</v>
      </c>
      <c r="J7" s="8">
        <v>485624.02159810031</v>
      </c>
      <c r="K7" s="8">
        <v>575000</v>
      </c>
      <c r="L7" s="8">
        <v>630000</v>
      </c>
      <c r="M7" s="8">
        <v>660000</v>
      </c>
      <c r="N7" s="8">
        <f t="shared" si="0"/>
        <v>5116336.7375791017</v>
      </c>
      <c r="O7" s="8">
        <f t="shared" si="1"/>
        <v>4093069.3900632816</v>
      </c>
    </row>
    <row r="8" spans="1:15" x14ac:dyDescent="0.25">
      <c r="A8" t="s">
        <v>10</v>
      </c>
      <c r="B8" s="8">
        <v>253122.5</v>
      </c>
      <c r="C8" s="8">
        <v>262188.90000000002</v>
      </c>
      <c r="D8" s="8">
        <v>245399.9</v>
      </c>
      <c r="E8" s="8">
        <v>269939.89</v>
      </c>
      <c r="F8" s="8">
        <v>296933.87900000013</v>
      </c>
      <c r="G8" s="8">
        <v>326627.26690000016</v>
      </c>
      <c r="H8" s="8">
        <v>359289.9935900002</v>
      </c>
      <c r="I8" s="8">
        <v>395218.99294900027</v>
      </c>
      <c r="J8" s="8">
        <v>396218.99294900027</v>
      </c>
      <c r="K8" s="8">
        <v>381218.99294900027</v>
      </c>
      <c r="L8" s="8">
        <v>411218.99294900027</v>
      </c>
      <c r="M8" s="8">
        <v>451218.99294900027</v>
      </c>
      <c r="N8" s="8">
        <f t="shared" si="0"/>
        <v>4048597.2942350009</v>
      </c>
      <c r="O8" s="8">
        <f t="shared" si="1"/>
        <v>3238877.8353880011</v>
      </c>
    </row>
    <row r="9" spans="1:1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5">
      <c r="A10" s="2" t="s">
        <v>11</v>
      </c>
      <c r="B10" s="8">
        <f t="shared" ref="B10:M10" si="2">SUM(B5:B9)</f>
        <v>862726</v>
      </c>
      <c r="C10" s="8">
        <f t="shared" si="2"/>
        <v>883988.5</v>
      </c>
      <c r="D10" s="8">
        <f t="shared" si="2"/>
        <v>828344.29999999993</v>
      </c>
      <c r="E10" s="8">
        <f t="shared" si="2"/>
        <v>911178.7300000001</v>
      </c>
      <c r="F10" s="8">
        <f t="shared" si="2"/>
        <v>1002296.6030000004</v>
      </c>
      <c r="G10" s="8">
        <f t="shared" si="2"/>
        <v>1102526.2633000005</v>
      </c>
      <c r="H10" s="8">
        <f t="shared" si="2"/>
        <v>1212778.8896300006</v>
      </c>
      <c r="I10" s="8">
        <f t="shared" si="2"/>
        <v>1309056.7785930007</v>
      </c>
      <c r="J10" s="8">
        <f t="shared" si="2"/>
        <v>1393940.5571574008</v>
      </c>
      <c r="K10" s="8">
        <f t="shared" si="2"/>
        <v>1546026.2898203305</v>
      </c>
      <c r="L10" s="8">
        <f t="shared" si="2"/>
        <v>1703207.0195074638</v>
      </c>
      <c r="M10" s="8">
        <f t="shared" si="2"/>
        <v>1839405.8221633101</v>
      </c>
      <c r="N10" s="8">
        <f>SUM(B10:M10)</f>
        <v>14595475.753171507</v>
      </c>
      <c r="O10" s="8">
        <f t="shared" si="1"/>
        <v>11676380.602537207</v>
      </c>
    </row>
    <row r="12" spans="1:15" x14ac:dyDescent="0.25">
      <c r="A12" s="2" t="s">
        <v>12</v>
      </c>
      <c r="B12" s="5" t="s">
        <v>3</v>
      </c>
      <c r="C12" s="5" t="s">
        <v>4</v>
      </c>
      <c r="D12" s="5" t="s">
        <v>5</v>
      </c>
      <c r="E12" s="5" t="s">
        <v>18</v>
      </c>
      <c r="F12" s="5" t="s">
        <v>19</v>
      </c>
      <c r="G12" s="5" t="s">
        <v>20</v>
      </c>
      <c r="H12" s="5" t="s">
        <v>21</v>
      </c>
      <c r="I12" s="5" t="s">
        <v>22</v>
      </c>
      <c r="J12" s="5" t="s">
        <v>23</v>
      </c>
      <c r="K12" s="5" t="s">
        <v>24</v>
      </c>
      <c r="L12" s="5" t="s">
        <v>25</v>
      </c>
      <c r="M12" s="5" t="s">
        <v>26</v>
      </c>
      <c r="N12" s="5" t="s">
        <v>27</v>
      </c>
      <c r="O12" s="5" t="s">
        <v>28</v>
      </c>
    </row>
    <row r="13" spans="1:15" x14ac:dyDescent="0.25">
      <c r="A13" t="s">
        <v>7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v>119891.34234000006</v>
      </c>
      <c r="I13" s="6">
        <v>131880.47657400009</v>
      </c>
      <c r="J13" s="6">
        <v>145068.52423140011</v>
      </c>
      <c r="K13" s="6">
        <v>159575.37665454013</v>
      </c>
      <c r="L13" s="6">
        <v>175532.91431999416</v>
      </c>
      <c r="M13" s="6">
        <v>193086.20575199361</v>
      </c>
      <c r="N13" s="6">
        <f>SUM(B13:M13)</f>
        <v>1445229.4632719283</v>
      </c>
      <c r="O13" s="6">
        <f t="shared" si="1"/>
        <v>1156183.5706175426</v>
      </c>
    </row>
    <row r="14" spans="1:15" x14ac:dyDescent="0.25">
      <c r="A14" t="s">
        <v>8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v>128711.08074000006</v>
      </c>
      <c r="I14" s="6">
        <v>141582.18881400008</v>
      </c>
      <c r="J14" s="6">
        <v>155740.40769540009</v>
      </c>
      <c r="K14" s="6">
        <v>171314.44846494013</v>
      </c>
      <c r="L14" s="6">
        <v>188445.89331143416</v>
      </c>
      <c r="M14" s="6">
        <v>207290.48264257758</v>
      </c>
      <c r="N14" s="6">
        <f t="shared" ref="N14:N16" si="3">SUM(B14:M14)</f>
        <v>1577581.4090683523</v>
      </c>
      <c r="O14" s="6">
        <f t="shared" si="1"/>
        <v>1262065.1272546819</v>
      </c>
    </row>
    <row r="15" spans="1:15" x14ac:dyDescent="0.25">
      <c r="A15" t="s">
        <v>9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v>220753.19134000008</v>
      </c>
      <c r="I15" s="6">
        <v>242828.5104740001</v>
      </c>
      <c r="J15" s="6">
        <v>267111.3615214001</v>
      </c>
      <c r="K15" s="6">
        <v>293822.49767354014</v>
      </c>
      <c r="L15" s="6">
        <v>323204.74744089419</v>
      </c>
      <c r="M15" s="6">
        <v>355525.22218498366</v>
      </c>
      <c r="N15" s="6">
        <f t="shared" si="3"/>
        <v>2760847.0440348182</v>
      </c>
      <c r="O15" s="6">
        <f t="shared" si="1"/>
        <v>2208677.6352278548</v>
      </c>
    </row>
    <row r="16" spans="1:15" x14ac:dyDescent="0.25">
      <c r="A16" t="s">
        <v>10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v>197587.90832000008</v>
      </c>
      <c r="I16" s="6">
        <v>217346.6991520001</v>
      </c>
      <c r="J16" s="6">
        <v>239081.36906720014</v>
      </c>
      <c r="K16" s="6">
        <v>262989.50597392017</v>
      </c>
      <c r="L16" s="6">
        <v>289288.45657131221</v>
      </c>
      <c r="M16" s="6">
        <v>318217.30222844344</v>
      </c>
      <c r="N16" s="6">
        <f t="shared" si="3"/>
        <v>2434249.6245128764</v>
      </c>
      <c r="O16" s="6">
        <f t="shared" si="1"/>
        <v>1947399.6996103013</v>
      </c>
    </row>
    <row r="17" spans="1:15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2" t="s">
        <v>13</v>
      </c>
      <c r="B18" s="6">
        <f t="shared" ref="B18:M18" si="4">SUM(B13:B17)</f>
        <v>471876.9</v>
      </c>
      <c r="C18" s="6">
        <f t="shared" si="4"/>
        <v>486033.3</v>
      </c>
      <c r="D18" s="6">
        <f t="shared" si="4"/>
        <v>455531.39999999997</v>
      </c>
      <c r="E18" s="6">
        <f t="shared" si="4"/>
        <v>501084.54000000004</v>
      </c>
      <c r="F18" s="6">
        <f t="shared" si="4"/>
        <v>551192.99400000018</v>
      </c>
      <c r="G18" s="6">
        <f t="shared" si="4"/>
        <v>606312.2934000002</v>
      </c>
      <c r="H18" s="6">
        <f t="shared" si="4"/>
        <v>666943.52274000028</v>
      </c>
      <c r="I18" s="6">
        <f t="shared" si="4"/>
        <v>733637.87501400046</v>
      </c>
      <c r="J18" s="6">
        <f t="shared" si="4"/>
        <v>807001.66251540033</v>
      </c>
      <c r="K18" s="6">
        <f t="shared" si="4"/>
        <v>887701.82876694063</v>
      </c>
      <c r="L18" s="6">
        <f t="shared" si="4"/>
        <v>976472.01164363464</v>
      </c>
      <c r="M18" s="6">
        <f t="shared" si="4"/>
        <v>1074119.2128079983</v>
      </c>
      <c r="N18" s="6">
        <f>SUM(B18:M18)</f>
        <v>8217907.5408879742</v>
      </c>
      <c r="O18" s="6">
        <f t="shared" si="1"/>
        <v>6574326.0327103799</v>
      </c>
    </row>
    <row r="19" spans="1:15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2" t="s">
        <v>14</v>
      </c>
      <c r="B20" s="6">
        <f>B10-B18</f>
        <v>390849.1</v>
      </c>
      <c r="C20" s="6">
        <f t="shared" ref="C20:M20" si="5">C10-C18</f>
        <v>397955.2</v>
      </c>
      <c r="D20" s="6">
        <f t="shared" si="5"/>
        <v>372812.89999999997</v>
      </c>
      <c r="E20" s="6">
        <f t="shared" si="5"/>
        <v>410094.19000000006</v>
      </c>
      <c r="F20" s="6">
        <f t="shared" si="5"/>
        <v>451103.60900000017</v>
      </c>
      <c r="G20" s="6">
        <f t="shared" si="5"/>
        <v>496213.96990000026</v>
      </c>
      <c r="H20" s="6">
        <f t="shared" si="5"/>
        <v>545835.3668900003</v>
      </c>
      <c r="I20" s="6">
        <f t="shared" si="5"/>
        <v>575418.90357900027</v>
      </c>
      <c r="J20" s="6">
        <f t="shared" si="5"/>
        <v>586938.89464200044</v>
      </c>
      <c r="K20" s="6">
        <f t="shared" si="5"/>
        <v>658324.46105338982</v>
      </c>
      <c r="L20" s="6">
        <f t="shared" si="5"/>
        <v>726735.00786382915</v>
      </c>
      <c r="M20" s="6">
        <f t="shared" si="5"/>
        <v>765286.60935531184</v>
      </c>
      <c r="N20" s="6">
        <f>SUM(B20:M20)</f>
        <v>6377568.2122835321</v>
      </c>
      <c r="O20" s="6">
        <f t="shared" si="1"/>
        <v>5102054.5698268265</v>
      </c>
    </row>
    <row r="21" spans="1:15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2" t="s">
        <v>15</v>
      </c>
      <c r="B22" s="6">
        <v>2000</v>
      </c>
      <c r="C22" s="6">
        <f>B22*110%</f>
        <v>2200</v>
      </c>
      <c r="D22" s="6">
        <f t="shared" ref="D22:M22" si="6">C22*110%</f>
        <v>2420</v>
      </c>
      <c r="E22" s="6">
        <f t="shared" si="6"/>
        <v>2662</v>
      </c>
      <c r="F22" s="6">
        <f t="shared" si="6"/>
        <v>2928.2000000000003</v>
      </c>
      <c r="G22" s="6">
        <f t="shared" si="6"/>
        <v>3221.0200000000004</v>
      </c>
      <c r="H22" s="6">
        <f t="shared" si="6"/>
        <v>3543.1220000000008</v>
      </c>
      <c r="I22" s="6">
        <f t="shared" si="6"/>
        <v>3897.4342000000011</v>
      </c>
      <c r="J22" s="6">
        <f t="shared" si="6"/>
        <v>4287.1776200000013</v>
      </c>
      <c r="K22" s="6">
        <f t="shared" si="6"/>
        <v>4715.8953820000015</v>
      </c>
      <c r="L22" s="6">
        <f t="shared" si="6"/>
        <v>5187.4849202000023</v>
      </c>
      <c r="M22" s="6">
        <f t="shared" si="6"/>
        <v>5706.2334122200027</v>
      </c>
      <c r="N22" s="6">
        <f>SUM(B22:M22)</f>
        <v>42768.567534420014</v>
      </c>
      <c r="O22" s="6">
        <f>N22*$B$28</f>
        <v>34214.854027536014</v>
      </c>
    </row>
    <row r="23" spans="1:15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2" t="s">
        <v>16</v>
      </c>
      <c r="B24" s="6">
        <f>B20-B22</f>
        <v>388849.1</v>
      </c>
      <c r="C24" s="6">
        <f t="shared" ref="C24:M24" si="7">C20-C22</f>
        <v>395755.2</v>
      </c>
      <c r="D24" s="6">
        <f t="shared" si="7"/>
        <v>370392.89999999997</v>
      </c>
      <c r="E24" s="6">
        <f t="shared" si="7"/>
        <v>407432.19000000006</v>
      </c>
      <c r="F24" s="6">
        <f t="shared" si="7"/>
        <v>448175.40900000016</v>
      </c>
      <c r="G24" s="6">
        <f t="shared" si="7"/>
        <v>492992.94990000024</v>
      </c>
      <c r="H24" s="6">
        <f t="shared" si="7"/>
        <v>542292.24489000032</v>
      </c>
      <c r="I24" s="6">
        <f t="shared" si="7"/>
        <v>571521.46937900025</v>
      </c>
      <c r="J24" s="6">
        <f t="shared" si="7"/>
        <v>582651.71702200046</v>
      </c>
      <c r="K24" s="6">
        <f t="shared" si="7"/>
        <v>653608.56567138981</v>
      </c>
      <c r="L24" s="6">
        <f t="shared" si="7"/>
        <v>721547.52294362918</v>
      </c>
      <c r="M24" s="6">
        <f t="shared" si="7"/>
        <v>759580.37594309181</v>
      </c>
      <c r="N24" s="6">
        <f>SUM(B24:M24)</f>
        <v>6334799.6447491124</v>
      </c>
      <c r="O24" s="6">
        <f>N24*$B$28</f>
        <v>5067839.7157992907</v>
      </c>
    </row>
    <row r="25" spans="1:15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8" spans="1:15" x14ac:dyDescent="0.25">
      <c r="A28" s="2" t="s">
        <v>17</v>
      </c>
      <c r="B28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Karen Brouwer</cp:lastModifiedBy>
  <dcterms:created xsi:type="dcterms:W3CDTF">2007-11-15T02:08:15Z</dcterms:created>
  <dcterms:modified xsi:type="dcterms:W3CDTF">2010-07-18T04:42:48Z</dcterms:modified>
</cp:coreProperties>
</file>